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iki\Documents\Chiptuning\Evo9\"/>
    </mc:Choice>
  </mc:AlternateContent>
  <bookViews>
    <workbookView xWindow="0" yWindow="0" windowWidth="28770" windowHeight="122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13" i="1" l="1"/>
  <c r="H14" i="1"/>
  <c r="H15" i="1"/>
  <c r="H16" i="1"/>
  <c r="H17" i="1"/>
  <c r="H18" i="1"/>
  <c r="H19" i="1"/>
  <c r="H12" i="1"/>
  <c r="E14" i="1"/>
  <c r="E15" i="1"/>
  <c r="E16" i="1"/>
  <c r="E17" i="1"/>
  <c r="E18" i="1"/>
  <c r="E19" i="1"/>
  <c r="E20" i="1"/>
  <c r="E12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25" i="1"/>
  <c r="E35" i="1"/>
  <c r="E36" i="1"/>
  <c r="E37" i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D36" i="1"/>
  <c r="D37" i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25" i="1"/>
  <c r="E25" i="1" s="1"/>
  <c r="D13" i="1"/>
  <c r="D14" i="1"/>
  <c r="D15" i="1"/>
  <c r="D16" i="1"/>
  <c r="D17" i="1"/>
  <c r="D18" i="1"/>
  <c r="D19" i="1"/>
  <c r="D20" i="1"/>
  <c r="D12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B5" i="1"/>
</calcChain>
</file>

<file path=xl/sharedStrings.xml><?xml version="1.0" encoding="utf-8"?>
<sst xmlns="http://schemas.openxmlformats.org/spreadsheetml/2006/main" count="17" uniqueCount="14">
  <si>
    <t>EVO 10 MAP table:</t>
  </si>
  <si>
    <t>Pressure (kPA)</t>
  </si>
  <si>
    <t>Voltage</t>
  </si>
  <si>
    <t>Map vs Baro</t>
  </si>
  <si>
    <t>EVO 9 MAP table:</t>
  </si>
  <si>
    <t>Stock voltage</t>
  </si>
  <si>
    <t>Stock ADC value</t>
  </si>
  <si>
    <t>Pressure (Bar)</t>
  </si>
  <si>
    <t>ADC voltage</t>
  </si>
  <si>
    <t>ADC value for 3 bar sensor</t>
  </si>
  <si>
    <t>*MAX values for voltage and 8 bit integer range</t>
  </si>
  <si>
    <t>Evo 10 MAP conversion table:</t>
  </si>
  <si>
    <t>ADC value in 8 bit</t>
  </si>
  <si>
    <t>Pressure (Bar) - recalculated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</si>
</sst>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800" b="0" i="0" baseline="0">
                <a:effectLst/>
              </a:rPr>
              <a:t>Evo 9 stock map conversion table - 1 bar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List1!$B$12:$B$20</c:f>
              <c:numCache>
                <c:formatCode>0.00</c:formatCode>
                <c:ptCount val="9"/>
                <c:pt idx="0">
                  <c:v>0.84313725490196001</c:v>
                </c:pt>
                <c:pt idx="1">
                  <c:v>1.37254901960784</c:v>
                </c:pt>
                <c:pt idx="2">
                  <c:v>1.9019607843137201</c:v>
                </c:pt>
                <c:pt idx="3">
                  <c:v>2.4313725490196001</c:v>
                </c:pt>
                <c:pt idx="4">
                  <c:v>2.9607843137254899</c:v>
                </c:pt>
                <c:pt idx="5">
                  <c:v>3.4901960784313699</c:v>
                </c:pt>
                <c:pt idx="6">
                  <c:v>4.0196078431372504</c:v>
                </c:pt>
                <c:pt idx="7">
                  <c:v>4.54901960784313</c:v>
                </c:pt>
                <c:pt idx="8">
                  <c:v>5</c:v>
                </c:pt>
              </c:numCache>
            </c:numRef>
          </c:xVal>
          <c:yVal>
            <c:numRef>
              <c:f>List1!$C$12:$C$20</c:f>
              <c:numCache>
                <c:formatCode>0.00</c:formatCode>
                <c:ptCount val="9"/>
                <c:pt idx="0">
                  <c:v>11</c:v>
                </c:pt>
                <c:pt idx="1">
                  <c:v>20</c:v>
                </c:pt>
                <c:pt idx="2">
                  <c:v>31</c:v>
                </c:pt>
                <c:pt idx="3">
                  <c:v>40</c:v>
                </c:pt>
                <c:pt idx="4">
                  <c:v>48</c:v>
                </c:pt>
                <c:pt idx="5">
                  <c:v>57</c:v>
                </c:pt>
                <c:pt idx="6">
                  <c:v>67</c:v>
                </c:pt>
                <c:pt idx="7">
                  <c:v>80</c:v>
                </c:pt>
                <c:pt idx="8">
                  <c:v>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32-4CAB-8D3B-80C649A19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554272"/>
        <c:axId val="261553024"/>
      </c:scatterChart>
      <c:valAx>
        <c:axId val="26155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553024"/>
        <c:crosses val="autoZero"/>
        <c:crossBetween val="midCat"/>
      </c:valAx>
      <c:valAx>
        <c:axId val="26155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554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Evo 9 stock map conversion table - 1 bar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List1!$B$12:$B$20</c:f>
              <c:numCache>
                <c:formatCode>0.00</c:formatCode>
                <c:ptCount val="9"/>
                <c:pt idx="0">
                  <c:v>0.84313725490196001</c:v>
                </c:pt>
                <c:pt idx="1">
                  <c:v>1.37254901960784</c:v>
                </c:pt>
                <c:pt idx="2">
                  <c:v>1.9019607843137201</c:v>
                </c:pt>
                <c:pt idx="3">
                  <c:v>2.4313725490196001</c:v>
                </c:pt>
                <c:pt idx="4">
                  <c:v>2.9607843137254899</c:v>
                </c:pt>
                <c:pt idx="5">
                  <c:v>3.4901960784313699</c:v>
                </c:pt>
                <c:pt idx="6">
                  <c:v>4.0196078431372504</c:v>
                </c:pt>
                <c:pt idx="7">
                  <c:v>4.54901960784313</c:v>
                </c:pt>
                <c:pt idx="8">
                  <c:v>5</c:v>
                </c:pt>
              </c:numCache>
            </c:numRef>
          </c:xVal>
          <c:yVal>
            <c:numRef>
              <c:f>List1!$D$12:$D$20</c:f>
              <c:numCache>
                <c:formatCode>0.00</c:formatCode>
                <c:ptCount val="9"/>
                <c:pt idx="0">
                  <c:v>0.14673999999999998</c:v>
                </c:pt>
                <c:pt idx="1">
                  <c:v>0.26679999999999998</c:v>
                </c:pt>
                <c:pt idx="2">
                  <c:v>0.41353999999999996</c:v>
                </c:pt>
                <c:pt idx="3">
                  <c:v>0.53359999999999996</c:v>
                </c:pt>
                <c:pt idx="4">
                  <c:v>0.64032</c:v>
                </c:pt>
                <c:pt idx="5">
                  <c:v>0.76037999999999994</c:v>
                </c:pt>
                <c:pt idx="6">
                  <c:v>0.89377999999999991</c:v>
                </c:pt>
                <c:pt idx="7">
                  <c:v>1.0671999999999999</c:v>
                </c:pt>
                <c:pt idx="8">
                  <c:v>3.4016999999999999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6E-47ED-8B91-665170A9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840672"/>
        <c:axId val="261840256"/>
      </c:scatterChart>
      <c:valAx>
        <c:axId val="26184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840256"/>
        <c:crosses val="autoZero"/>
        <c:crossBetween val="midCat"/>
      </c:valAx>
      <c:valAx>
        <c:axId val="26184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840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Evo 10 sensor</a:t>
            </a:r>
            <a:r>
              <a:rPr lang="sl-SI" baseline="0"/>
              <a:t> conversion table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List1!$B$25:$B$43</c:f>
              <c:numCache>
                <c:formatCode>0.00</c:formatCode>
                <c:ptCount val="19"/>
                <c:pt idx="0">
                  <c:v>0.317693059628543</c:v>
                </c:pt>
                <c:pt idx="1">
                  <c:v>0.51319648093841597</c:v>
                </c:pt>
                <c:pt idx="2">
                  <c:v>0.70869990224828905</c:v>
                </c:pt>
                <c:pt idx="3">
                  <c:v>0.90420332355816202</c:v>
                </c:pt>
                <c:pt idx="4">
                  <c:v>1.09970674486803</c:v>
                </c:pt>
                <c:pt idx="5">
                  <c:v>1.2952101661779001</c:v>
                </c:pt>
                <c:pt idx="6">
                  <c:v>1.4907135874877799</c:v>
                </c:pt>
                <c:pt idx="7">
                  <c:v>1.68621700879765</c:v>
                </c:pt>
                <c:pt idx="8">
                  <c:v>1.8817204301075201</c:v>
                </c:pt>
                <c:pt idx="9">
                  <c:v>2.0772238514174002</c:v>
                </c:pt>
                <c:pt idx="10">
                  <c:v>2.2727272727272698</c:v>
                </c:pt>
                <c:pt idx="11">
                  <c:v>2.4682306940371399</c:v>
                </c:pt>
                <c:pt idx="12">
                  <c:v>2.66373411534701</c:v>
                </c:pt>
                <c:pt idx="13">
                  <c:v>2.8592375366568898</c:v>
                </c:pt>
                <c:pt idx="14">
                  <c:v>3.0547409579667599</c:v>
                </c:pt>
                <c:pt idx="15">
                  <c:v>3.25024437927663</c:v>
                </c:pt>
                <c:pt idx="16">
                  <c:v>3.4457478005865099</c:v>
                </c:pt>
                <c:pt idx="17">
                  <c:v>3.64125122189638</c:v>
                </c:pt>
                <c:pt idx="18">
                  <c:v>4.4232649071358701</c:v>
                </c:pt>
              </c:numCache>
            </c:numRef>
          </c:xVal>
          <c:yVal>
            <c:numRef>
              <c:f>List1!$D$25:$D$43</c:f>
              <c:numCache>
                <c:formatCode>0.00</c:formatCode>
                <c:ptCount val="19"/>
                <c:pt idx="0">
                  <c:v>0.221105263157894</c:v>
                </c:pt>
                <c:pt idx="1">
                  <c:v>0.35563157894736797</c:v>
                </c:pt>
                <c:pt idx="2">
                  <c:v>0.49015789473684201</c:v>
                </c:pt>
                <c:pt idx="3">
                  <c:v>0.62468421052631495</c:v>
                </c:pt>
                <c:pt idx="4">
                  <c:v>0.759210526315789</c:v>
                </c:pt>
                <c:pt idx="5">
                  <c:v>0.89373684210526305</c:v>
                </c:pt>
                <c:pt idx="6">
                  <c:v>1.0282631578947301</c:v>
                </c:pt>
                <c:pt idx="7">
                  <c:v>1.1627894736842099</c:v>
                </c:pt>
                <c:pt idx="8">
                  <c:v>1.29731578947368</c:v>
                </c:pt>
                <c:pt idx="9">
                  <c:v>1.43184210526315</c:v>
                </c:pt>
                <c:pt idx="10">
                  <c:v>1.5663684210526301</c:v>
                </c:pt>
                <c:pt idx="11">
                  <c:v>1.7008947368420999</c:v>
                </c:pt>
                <c:pt idx="12">
                  <c:v>1.83542105263157</c:v>
                </c:pt>
                <c:pt idx="13">
                  <c:v>1.96994736842105</c:v>
                </c:pt>
                <c:pt idx="14">
                  <c:v>2.1044736842105198</c:v>
                </c:pt>
                <c:pt idx="15">
                  <c:v>2.2389999999999999</c:v>
                </c:pt>
                <c:pt idx="16">
                  <c:v>2.3735263157894702</c:v>
                </c:pt>
                <c:pt idx="17">
                  <c:v>2.50805263157894</c:v>
                </c:pt>
                <c:pt idx="18">
                  <c:v>3.0461578947368402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63-409F-9F68-9E2829036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0243648"/>
        <c:axId val="260244896"/>
      </c:scatterChart>
      <c:valAx>
        <c:axId val="260243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244896"/>
        <c:crosses val="autoZero"/>
        <c:crossBetween val="midCat"/>
      </c:valAx>
      <c:valAx>
        <c:axId val="26024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243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3</a:t>
            </a:r>
            <a:r>
              <a:rPr lang="sl-SI" baseline="0"/>
              <a:t> bar sensor conversion table in 8 bit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List1!$G$12:$G$20</c:f>
              <c:numCache>
                <c:formatCode>0.00</c:formatCode>
                <c:ptCount val="9"/>
                <c:pt idx="0">
                  <c:v>0.317693059628543</c:v>
                </c:pt>
                <c:pt idx="1">
                  <c:v>1.37254901960784</c:v>
                </c:pt>
                <c:pt idx="2">
                  <c:v>1.9019607843137201</c:v>
                </c:pt>
                <c:pt idx="3">
                  <c:v>2.4313725490196001</c:v>
                </c:pt>
                <c:pt idx="4">
                  <c:v>2.9607843137254899</c:v>
                </c:pt>
                <c:pt idx="5">
                  <c:v>3.4901960784313699</c:v>
                </c:pt>
                <c:pt idx="6">
                  <c:v>4.0196078431372504</c:v>
                </c:pt>
                <c:pt idx="7">
                  <c:v>4.4232649071358701</c:v>
                </c:pt>
                <c:pt idx="8">
                  <c:v>5</c:v>
                </c:pt>
              </c:numCache>
            </c:numRef>
          </c:xVal>
          <c:yVal>
            <c:numRef>
              <c:f>List1!$H$12:$H$20</c:f>
              <c:numCache>
                <c:formatCode>0.00</c:formatCode>
                <c:ptCount val="9"/>
                <c:pt idx="0">
                  <c:v>16.432399635959122</c:v>
                </c:pt>
                <c:pt idx="1">
                  <c:v>70.993914807302076</c:v>
                </c:pt>
                <c:pt idx="2">
                  <c:v>98.37728194726138</c:v>
                </c:pt>
                <c:pt idx="3">
                  <c:v>125.76064908722071</c:v>
                </c:pt>
                <c:pt idx="4">
                  <c:v>153.14401622718054</c:v>
                </c:pt>
                <c:pt idx="5">
                  <c:v>180.52738336713983</c:v>
                </c:pt>
                <c:pt idx="6">
                  <c:v>207.91075050709915</c:v>
                </c:pt>
                <c:pt idx="7">
                  <c:v>228.78956416220018</c:v>
                </c:pt>
                <c:pt idx="8">
                  <c:v>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5B-406A-931C-584C1949E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728992"/>
        <c:axId val="261729824"/>
      </c:scatterChart>
      <c:valAx>
        <c:axId val="26172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729824"/>
        <c:crosses val="autoZero"/>
        <c:crossBetween val="midCat"/>
      </c:valAx>
      <c:valAx>
        <c:axId val="26172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728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7</xdr:row>
      <xdr:rowOff>95250</xdr:rowOff>
    </xdr:from>
    <xdr:to>
      <xdr:col>16</xdr:col>
      <xdr:colOff>495300</xdr:colOff>
      <xdr:row>21</xdr:row>
      <xdr:rowOff>171450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552450</xdr:colOff>
      <xdr:row>7</xdr:row>
      <xdr:rowOff>152400</xdr:rowOff>
    </xdr:from>
    <xdr:to>
      <xdr:col>24</xdr:col>
      <xdr:colOff>247650</xdr:colOff>
      <xdr:row>22</xdr:row>
      <xdr:rowOff>38100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209550</xdr:colOff>
      <xdr:row>23</xdr:row>
      <xdr:rowOff>47625</xdr:rowOff>
    </xdr:from>
    <xdr:to>
      <xdr:col>16</xdr:col>
      <xdr:colOff>514350</xdr:colOff>
      <xdr:row>37</xdr:row>
      <xdr:rowOff>123825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590550</xdr:colOff>
      <xdr:row>23</xdr:row>
      <xdr:rowOff>9525</xdr:rowOff>
    </xdr:from>
    <xdr:to>
      <xdr:col>24</xdr:col>
      <xdr:colOff>285750</xdr:colOff>
      <xdr:row>37</xdr:row>
      <xdr:rowOff>85725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G6" workbookViewId="0">
      <selection activeCell="AA12" sqref="AA12"/>
    </sheetView>
  </sheetViews>
  <sheetFormatPr defaultRowHeight="15" x14ac:dyDescent="0.25"/>
  <cols>
    <col min="1" max="1" width="14.5703125" customWidth="1"/>
    <col min="2" max="2" width="18" customWidth="1"/>
    <col min="3" max="3" width="20.28515625" customWidth="1"/>
    <col min="4" max="4" width="13.7109375" customWidth="1"/>
    <col min="5" max="5" width="16.85546875" customWidth="1"/>
    <col min="6" max="6" width="25.7109375" customWidth="1"/>
    <col min="7" max="7" width="14.5703125" customWidth="1"/>
    <col min="8" max="8" width="26.28515625" customWidth="1"/>
  </cols>
  <sheetData>
    <row r="1" spans="1:20" x14ac:dyDescent="0.25">
      <c r="A1" t="s">
        <v>0</v>
      </c>
    </row>
    <row r="2" spans="1:20" x14ac:dyDescent="0.25">
      <c r="A2" t="s">
        <v>1</v>
      </c>
      <c r="B2">
        <v>22.1105263157894</v>
      </c>
      <c r="C2">
        <v>35.563157894736797</v>
      </c>
      <c r="D2">
        <v>49.015789473684201</v>
      </c>
      <c r="E2">
        <v>62.468421052631498</v>
      </c>
      <c r="F2">
        <v>75.921052631578902</v>
      </c>
      <c r="G2">
        <v>89.373684210526307</v>
      </c>
      <c r="H2">
        <v>102.826315789473</v>
      </c>
      <c r="I2">
        <v>116.278947368421</v>
      </c>
      <c r="J2">
        <v>129.73157894736801</v>
      </c>
      <c r="K2">
        <v>143.18421052631501</v>
      </c>
      <c r="L2">
        <v>156.63684210526301</v>
      </c>
      <c r="M2">
        <v>170.08947368420999</v>
      </c>
      <c r="N2">
        <v>183.542105263157</v>
      </c>
      <c r="O2">
        <v>196.994736842105</v>
      </c>
      <c r="P2">
        <v>210.447368421052</v>
      </c>
      <c r="Q2">
        <v>223.9</v>
      </c>
      <c r="R2">
        <v>237.35263157894701</v>
      </c>
      <c r="S2">
        <v>250.80526315789399</v>
      </c>
      <c r="T2">
        <v>304.615789473684</v>
      </c>
    </row>
    <row r="3" spans="1:20" x14ac:dyDescent="0.25">
      <c r="A3" t="s">
        <v>2</v>
      </c>
      <c r="B3">
        <v>0.317693059628543</v>
      </c>
      <c r="C3">
        <v>0.51319648093841597</v>
      </c>
      <c r="D3">
        <v>0.70869990224828905</v>
      </c>
      <c r="E3">
        <v>0.90420332355816202</v>
      </c>
      <c r="F3">
        <v>1.09970674486803</v>
      </c>
      <c r="G3">
        <v>1.2952101661779001</v>
      </c>
      <c r="H3">
        <v>1.4907135874877799</v>
      </c>
      <c r="I3">
        <v>1.68621700879765</v>
      </c>
      <c r="J3">
        <v>1.8817204301075201</v>
      </c>
      <c r="K3">
        <v>2.0772238514174002</v>
      </c>
      <c r="L3">
        <v>2.2727272727272698</v>
      </c>
      <c r="M3">
        <v>2.4682306940371399</v>
      </c>
      <c r="N3">
        <v>2.66373411534701</v>
      </c>
      <c r="O3">
        <v>2.8592375366568898</v>
      </c>
      <c r="P3">
        <v>3.0547409579667599</v>
      </c>
      <c r="Q3">
        <v>3.25024437927663</v>
      </c>
      <c r="R3">
        <v>3.4457478005865099</v>
      </c>
      <c r="S3">
        <v>3.64125122189638</v>
      </c>
      <c r="T3">
        <v>4.4232649071358701</v>
      </c>
    </row>
    <row r="5" spans="1:20" x14ac:dyDescent="0.25">
      <c r="A5" t="s">
        <v>3</v>
      </c>
      <c r="B5">
        <f>B2/B3</f>
        <v>69.597133603238746</v>
      </c>
      <c r="C5">
        <f t="shared" ref="C5:T5" si="0">C2/C3</f>
        <v>69.297353383458614</v>
      </c>
      <c r="D5">
        <f t="shared" si="0"/>
        <v>69.162969147005455</v>
      </c>
      <c r="E5">
        <f t="shared" si="0"/>
        <v>69.086697012802205</v>
      </c>
      <c r="F5">
        <f t="shared" si="0"/>
        <v>69.037543859649404</v>
      </c>
      <c r="G5">
        <f t="shared" si="0"/>
        <v>69.003229394240734</v>
      </c>
      <c r="H5">
        <f t="shared" si="0"/>
        <v>68.97791544434817</v>
      </c>
      <c r="I5">
        <f t="shared" si="0"/>
        <v>68.958471395881134</v>
      </c>
      <c r="J5">
        <f t="shared" si="0"/>
        <v>68.943067669172962</v>
      </c>
      <c r="K5">
        <f t="shared" si="0"/>
        <v>68.930563467491879</v>
      </c>
      <c r="L5">
        <f t="shared" si="0"/>
        <v>68.920210526315813</v>
      </c>
      <c r="M5">
        <f t="shared" si="0"/>
        <v>68.911497655028612</v>
      </c>
      <c r="N5">
        <f t="shared" si="0"/>
        <v>68.904063737324847</v>
      </c>
      <c r="O5">
        <f t="shared" si="0"/>
        <v>68.897646423751638</v>
      </c>
      <c r="P5">
        <f t="shared" si="0"/>
        <v>68.892050526315685</v>
      </c>
      <c r="Q5">
        <f t="shared" si="0"/>
        <v>68.887127819549036</v>
      </c>
      <c r="R5">
        <f t="shared" si="0"/>
        <v>68.882763717805062</v>
      </c>
      <c r="S5">
        <f t="shared" si="0"/>
        <v>68.878868244436447</v>
      </c>
      <c r="T5">
        <f t="shared" si="0"/>
        <v>68.866729863332395</v>
      </c>
    </row>
    <row r="10" spans="1:20" ht="15.75" thickBot="1" x14ac:dyDescent="0.3">
      <c r="B10" t="s">
        <v>4</v>
      </c>
    </row>
    <row r="11" spans="1:20" x14ac:dyDescent="0.25">
      <c r="B11" s="1" t="s">
        <v>5</v>
      </c>
      <c r="C11" s="2" t="s">
        <v>6</v>
      </c>
      <c r="D11" s="2" t="s">
        <v>7</v>
      </c>
      <c r="E11" s="2"/>
      <c r="F11" s="2"/>
      <c r="G11" s="2" t="s">
        <v>8</v>
      </c>
      <c r="H11" s="3" t="s">
        <v>9</v>
      </c>
    </row>
    <row r="12" spans="1:20" x14ac:dyDescent="0.25">
      <c r="B12" s="4">
        <v>0.84313725490196001</v>
      </c>
      <c r="C12" s="5">
        <v>11</v>
      </c>
      <c r="D12" s="5">
        <f>C12*0.01334</f>
        <v>0.14673999999999998</v>
      </c>
      <c r="E12" s="5">
        <f>((B12*69)/100)/0.01334</f>
        <v>43.610547667342757</v>
      </c>
      <c r="F12" s="5"/>
      <c r="G12" s="5">
        <v>0.317693059628543</v>
      </c>
      <c r="H12" s="6">
        <f>((G12*69)/100)/0.01334</f>
        <v>16.432399635959122</v>
      </c>
    </row>
    <row r="13" spans="1:20" x14ac:dyDescent="0.25">
      <c r="B13" s="4">
        <v>1.37254901960784</v>
      </c>
      <c r="C13" s="5">
        <v>20</v>
      </c>
      <c r="D13" s="5">
        <f t="shared" ref="D13:D20" si="1">C13*0.01334</f>
        <v>0.26679999999999998</v>
      </c>
      <c r="E13" s="5">
        <f>((B13*69)/100)/0.01334</f>
        <v>70.993914807302076</v>
      </c>
      <c r="F13" s="5"/>
      <c r="G13" s="5">
        <v>1.37254901960784</v>
      </c>
      <c r="H13" s="6">
        <f t="shared" ref="H13:H19" si="2">((G13*69)/100)/0.01334</f>
        <v>70.993914807302076</v>
      </c>
    </row>
    <row r="14" spans="1:20" x14ac:dyDescent="0.25">
      <c r="B14" s="4">
        <v>1.9019607843137201</v>
      </c>
      <c r="C14" s="5">
        <v>31</v>
      </c>
      <c r="D14" s="5">
        <f t="shared" si="1"/>
        <v>0.41353999999999996</v>
      </c>
      <c r="E14" s="5">
        <f>((B14*69)/100)/0.01334</f>
        <v>98.37728194726138</v>
      </c>
      <c r="F14" s="5"/>
      <c r="G14" s="5">
        <v>1.9019607843137201</v>
      </c>
      <c r="H14" s="6">
        <f t="shared" si="2"/>
        <v>98.37728194726138</v>
      </c>
    </row>
    <row r="15" spans="1:20" x14ac:dyDescent="0.25">
      <c r="B15" s="4">
        <v>2.4313725490196001</v>
      </c>
      <c r="C15" s="5">
        <v>40</v>
      </c>
      <c r="D15" s="5">
        <f t="shared" si="1"/>
        <v>0.53359999999999996</v>
      </c>
      <c r="E15" s="5">
        <f>((B15*69)/100)/0.01334</f>
        <v>125.76064908722071</v>
      </c>
      <c r="F15" s="5"/>
      <c r="G15" s="5">
        <v>2.4313725490196001</v>
      </c>
      <c r="H15" s="6">
        <f t="shared" si="2"/>
        <v>125.76064908722071</v>
      </c>
    </row>
    <row r="16" spans="1:20" x14ac:dyDescent="0.25">
      <c r="B16" s="4">
        <v>2.9607843137254899</v>
      </c>
      <c r="C16" s="5">
        <v>48</v>
      </c>
      <c r="D16" s="5">
        <f t="shared" si="1"/>
        <v>0.64032</v>
      </c>
      <c r="E16" s="5">
        <f>((B16*69)/100)/0.01334</f>
        <v>153.14401622718054</v>
      </c>
      <c r="F16" s="5"/>
      <c r="G16" s="5">
        <v>2.9607843137254899</v>
      </c>
      <c r="H16" s="6">
        <f t="shared" si="2"/>
        <v>153.14401622718054</v>
      </c>
    </row>
    <row r="17" spans="2:8" x14ac:dyDescent="0.25">
      <c r="B17" s="4">
        <v>3.4901960784313699</v>
      </c>
      <c r="C17" s="5">
        <v>57</v>
      </c>
      <c r="D17" s="5">
        <f t="shared" si="1"/>
        <v>0.76037999999999994</v>
      </c>
      <c r="E17" s="5">
        <f>((B17*69)/100)/0.01334</f>
        <v>180.52738336713983</v>
      </c>
      <c r="F17" s="5"/>
      <c r="G17" s="5">
        <v>3.4901960784313699</v>
      </c>
      <c r="H17" s="6">
        <f t="shared" si="2"/>
        <v>180.52738336713983</v>
      </c>
    </row>
    <row r="18" spans="2:8" x14ac:dyDescent="0.25">
      <c r="B18" s="4">
        <v>4.0196078431372504</v>
      </c>
      <c r="C18" s="5">
        <v>67</v>
      </c>
      <c r="D18" s="5">
        <f t="shared" si="1"/>
        <v>0.89377999999999991</v>
      </c>
      <c r="E18" s="5">
        <f>((B18*69)/100)/0.01334</f>
        <v>207.91075050709915</v>
      </c>
      <c r="F18" s="5"/>
      <c r="G18" s="5">
        <v>4.0196078431372504</v>
      </c>
      <c r="H18" s="6">
        <f t="shared" si="2"/>
        <v>207.91075050709915</v>
      </c>
    </row>
    <row r="19" spans="2:8" x14ac:dyDescent="0.25">
      <c r="B19" s="4">
        <v>4.54901960784313</v>
      </c>
      <c r="C19" s="5">
        <v>80</v>
      </c>
      <c r="D19" s="5">
        <f t="shared" si="1"/>
        <v>1.0671999999999999</v>
      </c>
      <c r="E19" s="5">
        <f>((B19*69)/100)/0.01334</f>
        <v>235.29411764705847</v>
      </c>
      <c r="F19" s="5"/>
      <c r="G19" s="5">
        <v>4.4232649071358701</v>
      </c>
      <c r="H19" s="6">
        <f t="shared" si="2"/>
        <v>228.78956416220018</v>
      </c>
    </row>
    <row r="20" spans="2:8" ht="15.75" thickBot="1" x14ac:dyDescent="0.3">
      <c r="B20" s="7">
        <v>5</v>
      </c>
      <c r="C20" s="8">
        <v>255</v>
      </c>
      <c r="D20" s="8">
        <f t="shared" si="1"/>
        <v>3.4016999999999999</v>
      </c>
      <c r="E20" s="8">
        <f>((B20*69)/100)/0.01334</f>
        <v>258.62068965517244</v>
      </c>
      <c r="F20" s="8"/>
      <c r="G20" s="10">
        <v>5</v>
      </c>
      <c r="H20" s="11">
        <v>255</v>
      </c>
    </row>
    <row r="21" spans="2:8" x14ac:dyDescent="0.25">
      <c r="G21" s="12" t="s">
        <v>10</v>
      </c>
    </row>
    <row r="23" spans="2:8" ht="15.75" thickBot="1" x14ac:dyDescent="0.3">
      <c r="B23" t="s">
        <v>11</v>
      </c>
    </row>
    <row r="24" spans="2:8" x14ac:dyDescent="0.25">
      <c r="B24" s="1" t="s">
        <v>8</v>
      </c>
      <c r="C24" s="2" t="s">
        <v>1</v>
      </c>
      <c r="D24" s="2" t="s">
        <v>7</v>
      </c>
      <c r="E24" s="2" t="s">
        <v>12</v>
      </c>
      <c r="F24" s="3" t="s">
        <v>13</v>
      </c>
    </row>
    <row r="25" spans="2:8" x14ac:dyDescent="0.25">
      <c r="B25" s="4">
        <v>0.317693059628543</v>
      </c>
      <c r="C25" s="5">
        <v>22.1105263157894</v>
      </c>
      <c r="D25" s="5">
        <f>C25/100</f>
        <v>0.221105263157894</v>
      </c>
      <c r="E25" s="5">
        <f>D25/0.01334</f>
        <v>16.57460743312549</v>
      </c>
      <c r="F25" s="6">
        <f>B25*69</f>
        <v>21.920821114369467</v>
      </c>
    </row>
    <row r="26" spans="2:8" x14ac:dyDescent="0.25">
      <c r="B26" s="4">
        <v>0.51319648093841597</v>
      </c>
      <c r="C26" s="5">
        <v>35.563157894736797</v>
      </c>
      <c r="D26" s="5">
        <f t="shared" ref="D26:D43" si="3">C26/100</f>
        <v>0.35563157894736797</v>
      </c>
      <c r="E26" s="5">
        <f t="shared" ref="E26:E43" si="4">D26/0.01334</f>
        <v>26.659038901601797</v>
      </c>
      <c r="F26" s="6">
        <f t="shared" ref="F26:F43" si="5">B26*69</f>
        <v>35.410557184750701</v>
      </c>
    </row>
    <row r="27" spans="2:8" x14ac:dyDescent="0.25">
      <c r="B27" s="4">
        <v>0.70869990224828905</v>
      </c>
      <c r="C27" s="5">
        <v>49.015789473684201</v>
      </c>
      <c r="D27" s="5">
        <f t="shared" si="3"/>
        <v>0.49015789473684201</v>
      </c>
      <c r="E27" s="5">
        <f t="shared" si="4"/>
        <v>36.743470370078114</v>
      </c>
      <c r="F27" s="6">
        <f t="shared" si="5"/>
        <v>48.900293255131942</v>
      </c>
    </row>
    <row r="28" spans="2:8" x14ac:dyDescent="0.25">
      <c r="B28" s="4">
        <v>0.90420332355816202</v>
      </c>
      <c r="C28" s="5">
        <v>62.468421052631498</v>
      </c>
      <c r="D28" s="5">
        <f t="shared" si="3"/>
        <v>0.62468421052631495</v>
      </c>
      <c r="E28" s="5">
        <f t="shared" si="4"/>
        <v>46.827901838554347</v>
      </c>
      <c r="F28" s="6">
        <f t="shared" si="5"/>
        <v>62.390029325513183</v>
      </c>
    </row>
    <row r="29" spans="2:8" x14ac:dyDescent="0.25">
      <c r="B29" s="4">
        <v>1.09970674486803</v>
      </c>
      <c r="C29" s="5">
        <v>75.921052631578902</v>
      </c>
      <c r="D29" s="5">
        <f t="shared" si="3"/>
        <v>0.759210526315789</v>
      </c>
      <c r="E29" s="5">
        <f t="shared" si="4"/>
        <v>56.912333307030664</v>
      </c>
      <c r="F29" s="6">
        <f t="shared" si="5"/>
        <v>75.879765395894069</v>
      </c>
    </row>
    <row r="30" spans="2:8" x14ac:dyDescent="0.25">
      <c r="B30" s="4">
        <v>1.2952101661779001</v>
      </c>
      <c r="C30" s="5">
        <v>89.373684210526307</v>
      </c>
      <c r="D30" s="5">
        <f t="shared" si="3"/>
        <v>0.89373684210526305</v>
      </c>
      <c r="E30" s="5">
        <f t="shared" si="4"/>
        <v>66.996764775506975</v>
      </c>
      <c r="F30" s="6">
        <f t="shared" si="5"/>
        <v>89.369501466275111</v>
      </c>
    </row>
    <row r="31" spans="2:8" x14ac:dyDescent="0.25">
      <c r="B31" s="4">
        <v>1.4907135874877799</v>
      </c>
      <c r="C31" s="5">
        <v>102.826315789473</v>
      </c>
      <c r="D31" s="5">
        <f t="shared" si="3"/>
        <v>1.0282631578947301</v>
      </c>
      <c r="E31" s="5">
        <f t="shared" si="4"/>
        <v>77.081196243982774</v>
      </c>
      <c r="F31" s="6">
        <f t="shared" si="5"/>
        <v>102.85923753665682</v>
      </c>
    </row>
    <row r="32" spans="2:8" x14ac:dyDescent="0.25">
      <c r="B32" s="4">
        <v>1.68621700879765</v>
      </c>
      <c r="C32" s="5">
        <v>116.278947368421</v>
      </c>
      <c r="D32" s="5">
        <f t="shared" si="3"/>
        <v>1.1627894736842099</v>
      </c>
      <c r="E32" s="5">
        <f t="shared" si="4"/>
        <v>87.165627712459525</v>
      </c>
      <c r="F32" s="6">
        <f t="shared" si="5"/>
        <v>116.34897360703785</v>
      </c>
    </row>
    <row r="33" spans="2:6" x14ac:dyDescent="0.25">
      <c r="B33" s="4">
        <v>1.8817204301075201</v>
      </c>
      <c r="C33" s="5">
        <v>129.73157894736801</v>
      </c>
      <c r="D33" s="5">
        <f t="shared" si="3"/>
        <v>1.29731578947368</v>
      </c>
      <c r="E33" s="5">
        <f t="shared" si="4"/>
        <v>97.250059180935537</v>
      </c>
      <c r="F33" s="6">
        <f t="shared" si="5"/>
        <v>129.83870967741888</v>
      </c>
    </row>
    <row r="34" spans="2:6" x14ac:dyDescent="0.25">
      <c r="B34" s="4">
        <v>2.0772238514174002</v>
      </c>
      <c r="C34" s="5">
        <v>143.18421052631501</v>
      </c>
      <c r="D34" s="5">
        <f t="shared" si="3"/>
        <v>1.43184210526315</v>
      </c>
      <c r="E34" s="5">
        <f t="shared" si="4"/>
        <v>107.33449064941155</v>
      </c>
      <c r="F34" s="6">
        <f t="shared" si="5"/>
        <v>143.3284457478006</v>
      </c>
    </row>
    <row r="35" spans="2:6" x14ac:dyDescent="0.25">
      <c r="B35" s="4">
        <v>2.2727272727272698</v>
      </c>
      <c r="C35" s="5">
        <v>156.63684210526301</v>
      </c>
      <c r="D35" s="5">
        <f t="shared" si="3"/>
        <v>1.5663684210526301</v>
      </c>
      <c r="E35" s="5">
        <f t="shared" si="4"/>
        <v>117.41892211788831</v>
      </c>
      <c r="F35" s="6">
        <f t="shared" si="5"/>
        <v>156.81818181818161</v>
      </c>
    </row>
    <row r="36" spans="2:6" x14ac:dyDescent="0.25">
      <c r="B36" s="4">
        <v>2.4682306940371399</v>
      </c>
      <c r="C36" s="5">
        <v>170.08947368420999</v>
      </c>
      <c r="D36" s="5">
        <f t="shared" si="3"/>
        <v>1.7008947368420999</v>
      </c>
      <c r="E36" s="5">
        <f t="shared" si="4"/>
        <v>127.50335358636431</v>
      </c>
      <c r="F36" s="6">
        <f t="shared" si="5"/>
        <v>170.30791788856266</v>
      </c>
    </row>
    <row r="37" spans="2:6" x14ac:dyDescent="0.25">
      <c r="B37" s="4">
        <v>2.66373411534701</v>
      </c>
      <c r="C37" s="5">
        <v>183.542105263157</v>
      </c>
      <c r="D37" s="5">
        <f t="shared" si="3"/>
        <v>1.83542105263157</v>
      </c>
      <c r="E37" s="5">
        <f t="shared" si="4"/>
        <v>137.58778505484034</v>
      </c>
      <c r="F37" s="6">
        <f t="shared" si="5"/>
        <v>183.7976539589437</v>
      </c>
    </row>
    <row r="38" spans="2:6" x14ac:dyDescent="0.25">
      <c r="B38" s="4">
        <v>2.8592375366568898</v>
      </c>
      <c r="C38" s="5">
        <v>196.994736842105</v>
      </c>
      <c r="D38" s="5">
        <f t="shared" si="3"/>
        <v>1.96994736842105</v>
      </c>
      <c r="E38" s="5">
        <f t="shared" si="4"/>
        <v>147.6722165233171</v>
      </c>
      <c r="F38" s="6">
        <f t="shared" si="5"/>
        <v>197.28739002932539</v>
      </c>
    </row>
    <row r="39" spans="2:6" x14ac:dyDescent="0.25">
      <c r="B39" s="4">
        <v>3.0547409579667599</v>
      </c>
      <c r="C39" s="5">
        <v>210.447368421052</v>
      </c>
      <c r="D39" s="5">
        <f t="shared" si="3"/>
        <v>2.1044736842105198</v>
      </c>
      <c r="E39" s="5">
        <f t="shared" si="4"/>
        <v>157.7566479917931</v>
      </c>
      <c r="F39" s="6">
        <f t="shared" si="5"/>
        <v>210.77712609970644</v>
      </c>
    </row>
    <row r="40" spans="2:6" x14ac:dyDescent="0.25">
      <c r="B40" s="4">
        <v>3.25024437927663</v>
      </c>
      <c r="C40" s="5">
        <v>223.9</v>
      </c>
      <c r="D40" s="5">
        <f t="shared" si="3"/>
        <v>2.2389999999999999</v>
      </c>
      <c r="E40" s="5">
        <f t="shared" si="4"/>
        <v>167.84107946026987</v>
      </c>
      <c r="F40" s="6">
        <f t="shared" si="5"/>
        <v>224.26686217008748</v>
      </c>
    </row>
    <row r="41" spans="2:6" x14ac:dyDescent="0.25">
      <c r="B41" s="4">
        <v>3.4457478005865099</v>
      </c>
      <c r="C41" s="5">
        <v>237.35263157894701</v>
      </c>
      <c r="D41" s="5">
        <f t="shared" si="3"/>
        <v>2.3735263157894702</v>
      </c>
      <c r="E41" s="5">
        <f t="shared" si="4"/>
        <v>177.92551092874589</v>
      </c>
      <c r="F41" s="6">
        <f t="shared" si="5"/>
        <v>237.75659824046917</v>
      </c>
    </row>
    <row r="42" spans="2:6" x14ac:dyDescent="0.25">
      <c r="B42" s="4">
        <v>3.64125122189638</v>
      </c>
      <c r="C42" s="5">
        <v>250.80526315789399</v>
      </c>
      <c r="D42" s="5">
        <f t="shared" si="3"/>
        <v>2.50805263157894</v>
      </c>
      <c r="E42" s="5">
        <f t="shared" si="4"/>
        <v>188.00994239722189</v>
      </c>
      <c r="F42" s="6">
        <f t="shared" si="5"/>
        <v>251.24633431085022</v>
      </c>
    </row>
    <row r="43" spans="2:6" ht="15.75" thickBot="1" x14ac:dyDescent="0.3">
      <c r="B43" s="7">
        <v>4.4232649071358701</v>
      </c>
      <c r="C43" s="8">
        <v>304.615789473684</v>
      </c>
      <c r="D43" s="8">
        <f t="shared" si="3"/>
        <v>3.0461578947368402</v>
      </c>
      <c r="E43" s="8">
        <f t="shared" si="4"/>
        <v>228.34766827112745</v>
      </c>
      <c r="F43" s="9">
        <f t="shared" si="5"/>
        <v>305.20527859237501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Spiki</dc:creator>
  <cp:lastModifiedBy>Spiki</cp:lastModifiedBy>
  <dcterms:created xsi:type="dcterms:W3CDTF">2018-07-28T14:12:22Z</dcterms:created>
  <dcterms:modified xsi:type="dcterms:W3CDTF">2018-07-30T17:07:51Z</dcterms:modified>
</cp:coreProperties>
</file>